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CLC\Mobilita\2026\1. kolo\Hodnocení\"/>
    </mc:Choice>
  </mc:AlternateContent>
  <bookViews>
    <workbookView xWindow="0" yWindow="0" windowWidth="28800" windowHeight="12210"/>
  </bookViews>
  <sheets>
    <sheet name="Odpovědi formuláře 1" sheetId="1" r:id="rId1"/>
  </sheets>
  <calcPr calcId="162913"/>
</workbook>
</file>

<file path=xl/calcChain.xml><?xml version="1.0" encoding="utf-8"?>
<calcChain xmlns="http://schemas.openxmlformats.org/spreadsheetml/2006/main">
  <c r="F18" i="1" l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H30" i="1" l="1"/>
  <c r="G29" i="1" l="1"/>
  <c r="G32" i="1" s="1"/>
  <c r="F26" i="1" l="1"/>
</calcChain>
</file>

<file path=xl/sharedStrings.xml><?xml version="1.0" encoding="utf-8"?>
<sst xmlns="http://schemas.openxmlformats.org/spreadsheetml/2006/main" count="96" uniqueCount="92">
  <si>
    <t xml:space="preserve">celkové požadované prostředky v CZK </t>
  </si>
  <si>
    <t xml:space="preserve">požadované prostředky celkem </t>
  </si>
  <si>
    <t>název akce</t>
  </si>
  <si>
    <t xml:space="preserve">žadatel </t>
  </si>
  <si>
    <t>termín</t>
  </si>
  <si>
    <t>stručný popis akce</t>
  </si>
  <si>
    <t xml:space="preserve">žádosti institucí </t>
  </si>
  <si>
    <t xml:space="preserve">celkem alokované prostředky na 2. kolo </t>
  </si>
  <si>
    <r>
      <rPr>
        <b/>
        <sz val="12"/>
        <color rgb="FF000000"/>
        <rFont val="Arial"/>
        <family val="2"/>
        <charset val="238"/>
        <scheme val="minor"/>
      </rPr>
      <t>žádosti autorů</t>
    </r>
    <r>
      <rPr>
        <sz val="12"/>
        <color rgb="FF000000"/>
        <rFont val="Arial"/>
        <family val="2"/>
        <charset val="238"/>
        <scheme val="minor"/>
      </rPr>
      <t xml:space="preserve"> </t>
    </r>
  </si>
  <si>
    <t>Wydawnictwo Afera</t>
  </si>
  <si>
    <t>České centrum Bělehrad</t>
  </si>
  <si>
    <t>Bianca Bellová</t>
  </si>
  <si>
    <t>České literární centrum – podpora autorské mobility 2025, II. kolo – VÝSLEDKY</t>
  </si>
  <si>
    <t>přidělená částka v CZK</t>
  </si>
  <si>
    <t>přidělená částka v EUR</t>
  </si>
  <si>
    <t>přidělené prostředky v CZK</t>
  </si>
  <si>
    <t>přidělené prostředky v EUR</t>
  </si>
  <si>
    <t>CELKEM přidělené prostředky na 2. kolo v CZK</t>
  </si>
  <si>
    <t>Účast básníků Alžběty Johanky Petrové, Karin Bilíkové a Ondřeje Macla na performativním čtení Horizons poétiques</t>
  </si>
  <si>
    <t>CZ &amp; SK DRAMA CLUB LUXEMBOURG</t>
  </si>
  <si>
    <t>17. – 19. 4. 2026</t>
  </si>
  <si>
    <t>Účast Vratislava Maňáka, Jakuba Stanjury a Lukáše Prokopa na festivalu BRaK</t>
  </si>
  <si>
    <t>BRaK</t>
  </si>
  <si>
    <t>27. – 31. 5. 2026</t>
  </si>
  <si>
    <t>Účast Kateřiny Tučkové, vítězů Magnesie Litery a Ceny literární kritiky na Festivalu Pohoda</t>
  </si>
  <si>
    <t>Festival Pohoda (OZ Literárny klub)</t>
  </si>
  <si>
    <t>9. – 12. 7. 2026</t>
  </si>
  <si>
    <t>Účast Kateřiny Tučkové v rámci prezentace české literatury na Tchaj-wanu.</t>
  </si>
  <si>
    <t>Mi:Lu Publishing</t>
  </si>
  <si>
    <t>5. – 13. 2. 2026</t>
  </si>
  <si>
    <t>Účast Michala Sýkory na festivalu Gwiazdozbiór Kryminalny v Toruni</t>
  </si>
  <si>
    <t>26. 3. 2026</t>
  </si>
  <si>
    <t>Účast Terezy Boučkové na Káhirském knižním veletrhu</t>
  </si>
  <si>
    <t>České centrum Káhira</t>
  </si>
  <si>
    <t>27. 1. – 3. 2. 2026</t>
  </si>
  <si>
    <t>Účast Štěpánky Jislové na mezinárodním komiksovém festivalu FIQ v Brazílii</t>
  </si>
  <si>
    <t>Risco Editora</t>
  </si>
  <si>
    <t>30. 5. 2026</t>
  </si>
  <si>
    <t>Literární tour Jana Štiftera v Polsku</t>
  </si>
  <si>
    <t>Książkowe Klimaty</t>
  </si>
  <si>
    <t>13. – 18. 3. 2026</t>
  </si>
  <si>
    <t>Účast českých komiksových tvůrců na komiksovém festivalu v Poznani</t>
  </si>
  <si>
    <t>Fundacja Instytut Kultury Popularnej</t>
  </si>
  <si>
    <t>16. – 19. 4. 2026</t>
  </si>
  <si>
    <t>Účast Jiřího Hájíčka na Knižním veletrhu ve Skopji</t>
  </si>
  <si>
    <t>Slavika Libris</t>
  </si>
  <si>
    <t>23. – 29. 4. 2026</t>
  </si>
  <si>
    <t>Účast Tomáše Řízka v rámci prezentace české literatury na Tchaj-wanu.</t>
  </si>
  <si>
    <t>2. – 8. 2. 2026</t>
  </si>
  <si>
    <t>Účast Martina Vopěnky na knižním festivalu v Českém domě Bělehrad</t>
  </si>
  <si>
    <t>25. – 27. 4. 2026</t>
  </si>
  <si>
    <t>Účast Vojtěcha Juríka (Vhrsti) na literárním turné v Řecku</t>
  </si>
  <si>
    <t>Czech Association Greece AMKE</t>
  </si>
  <si>
    <t>20. – 30. 3. 2026</t>
  </si>
  <si>
    <t>Účast Aleny Mornštajnové na Varšavském knižním veletrhu</t>
  </si>
  <si>
    <t>Wydawnictwo Amaltea</t>
  </si>
  <si>
    <t>29. – 31. 5. 2026</t>
  </si>
  <si>
    <t>Literární turné Marka Torčíka v Polsku</t>
  </si>
  <si>
    <t>11. – 15. 3. 2026</t>
  </si>
  <si>
    <r>
      <t xml:space="preserve">Workshopy, čtení a přednášky spojené s korejským vydáním projektu </t>
    </r>
    <r>
      <rPr>
        <b/>
        <i/>
        <sz val="12"/>
        <color rgb="FF000000"/>
        <rFont val="Arial"/>
        <family val="2"/>
        <charset val="238"/>
        <scheme val="minor"/>
      </rPr>
      <t>Oka do světa</t>
    </r>
  </si>
  <si>
    <t>Tereza a Juraj Horváthovi</t>
  </si>
  <si>
    <t>jaro 2026</t>
  </si>
  <si>
    <r>
      <t>Tvůrčí pobyt ve Francii</t>
    </r>
    <r>
      <rPr>
        <i/>
        <sz val="12"/>
        <color rgb="FF000000"/>
        <rFont val="Arial"/>
        <family val="2"/>
        <charset val="238"/>
        <scheme val="minor"/>
      </rPr>
      <t xml:space="preserve"> (cestovné a stravné)</t>
    </r>
  </si>
  <si>
    <t>Účast na Mezinárodním knižním veletrhu v Bologni</t>
  </si>
  <si>
    <t>Jitka Petrová</t>
  </si>
  <si>
    <t>13. – 16. 4. 2026</t>
  </si>
  <si>
    <r>
      <t>Uvedení anglického překladu románu</t>
    </r>
    <r>
      <rPr>
        <b/>
        <i/>
        <sz val="12"/>
        <color rgb="FF000000"/>
        <rFont val="Arial"/>
        <family val="2"/>
        <charset val="238"/>
        <scheme val="minor"/>
      </rPr>
      <t xml:space="preserve"> Rok Proměny</t>
    </r>
  </si>
  <si>
    <t>Zuzana Říhová</t>
  </si>
  <si>
    <r>
      <rPr>
        <b/>
        <i/>
        <sz val="12"/>
        <color theme="1"/>
        <rFont val="Arial"/>
        <family val="2"/>
        <charset val="238"/>
        <scheme val="minor"/>
      </rPr>
      <t>Můj drahý podivný přítel</t>
    </r>
    <r>
      <rPr>
        <b/>
        <sz val="12"/>
        <color theme="1"/>
        <rFont val="Arial"/>
        <family val="2"/>
        <charset val="238"/>
        <scheme val="minor"/>
      </rPr>
      <t xml:space="preserve"> na Tchaj-wanu</t>
    </r>
  </si>
  <si>
    <t>Tomáš Řízek</t>
  </si>
  <si>
    <t>červenec / říjen 2026</t>
  </si>
  <si>
    <t xml:space="preserve">Divadlo v Luxu je platforma pro scénická umění a pro projekty amatérů i profesionálů v rámci československé krajanské komunity v Lucembursku. Na jaře přivítáme na performativním čtení trio autorů, které – každého trochu jinak – spojuje žánr poezie: Alžběta Johanka Petrová (oceňovaná básnířka, autorka dětských knih a divadelní lektorka), Karin Bílíková (mistryně ve slam poetry) a Ondřej Macl (oceňovaný spisovatel a performer). Následně každý z nich povede svůj workshop. Akce budou pro návštěvníky zdarma. </t>
  </si>
  <si>
    <t xml:space="preserve">Bratislavský knižní festival je největším a nejprestižnějším literárním festivalem na Slovensku s regionálním i mezinárodním přesahem. NA následující ročník plánujeme mimo jiné odborný program ve spolupráci s kolegy z Frankfurtského knižního veletrhu. K řadě mezinárodních hostů (z Francie, Ukrajiny, Rumunska, Řecka a jiných) bychom rádi pozvali také autory z Česka: V. Maňáka, J. Stanjuru a L. Prokopa. </t>
  </si>
  <si>
    <t xml:space="preserve">V roce 2026 proběhne třicátý ročník největšího hudebního festivalu na Slovensku. Vzhledem k prodloužené vúroční době trvání festivalu bychom rádi připravili větší přehlídku české literatury ve třech slotech: Kateřina Tučková, autoři vítězných příček ceny Magnesia Litera a autoři z ceny Literární kritiky. </t>
  </si>
  <si>
    <r>
      <t xml:space="preserve">V souvislosti s připravovaným vydáním románu </t>
    </r>
    <r>
      <rPr>
        <i/>
        <sz val="12"/>
        <color theme="1"/>
        <rFont val="Arial"/>
        <family val="2"/>
        <charset val="238"/>
        <scheme val="minor"/>
      </rPr>
      <t xml:space="preserve">Žítkovské bohyně </t>
    </r>
    <r>
      <rPr>
        <sz val="12"/>
        <color theme="1"/>
        <rFont val="Arial"/>
        <family val="2"/>
        <charset val="238"/>
        <scheme val="minor"/>
      </rPr>
      <t>v tradiční čínštině plánujeme celkem pět akcí pro veřejnost s Kateřinou Tučkovou včetně oficiálního křtu knihy. Autorka dále navštíví knihupectví na různých místech ostrova. Naším cílem je vytvořit do budoucna tradici prezentace české literatury pro zájemce o českou literaturu</t>
    </r>
  </si>
  <si>
    <r>
      <t xml:space="preserve">Na festivalu pořádaném mimo jiné jedním ze stěžejních polských autorů krimi Robertem Maleckim vystoupí Michal Sýkora (po boku řady dalších zahraničních autorů) na uvedení překladu svého románu </t>
    </r>
    <r>
      <rPr>
        <i/>
        <sz val="12"/>
        <color theme="1"/>
        <rFont val="Arial"/>
        <family val="2"/>
        <charset val="238"/>
        <scheme val="minor"/>
      </rPr>
      <t xml:space="preserve">Nejhorší obavy </t>
    </r>
    <r>
      <rPr>
        <sz val="12"/>
        <color theme="1"/>
        <rFont val="Arial"/>
        <family val="2"/>
        <charset val="238"/>
        <scheme val="minor"/>
      </rPr>
      <t xml:space="preserve">do polštiny. </t>
    </r>
  </si>
  <si>
    <r>
      <t>Autorka představí svou tvorbu na 57. ročníku nejstaršího a největšího knižního veletrhu v arabském světě. Hovořit bude primárně o knihách vydamých v arabštině (</t>
    </r>
    <r>
      <rPr>
        <i/>
        <sz val="12"/>
        <color theme="1"/>
        <rFont val="Arial"/>
        <family val="2"/>
        <charset val="238"/>
        <scheme val="minor"/>
      </rPr>
      <t>Rok kohouta,</t>
    </r>
    <r>
      <rPr>
        <sz val="12"/>
        <color theme="1"/>
        <rFont val="Arial"/>
        <family val="2"/>
        <charset val="238"/>
        <scheme val="minor"/>
      </rPr>
      <t xml:space="preserve"> nově přeložený román </t>
    </r>
    <r>
      <rPr>
        <i/>
        <sz val="12"/>
        <color theme="1"/>
        <rFont val="Arial"/>
        <family val="2"/>
        <charset val="238"/>
        <scheme val="minor"/>
      </rPr>
      <t xml:space="preserve">Život je nádherný, </t>
    </r>
    <r>
      <rPr>
        <sz val="12"/>
        <color theme="1"/>
        <rFont val="Arial"/>
        <family val="2"/>
        <charset val="238"/>
        <scheme val="minor"/>
      </rPr>
      <t>vyšlo 2025) Autorka se rovněž setká s absolventy a vyučujícími místní bohemistiky. Bude mít možnost navázat cenné kontakty a seznámit se se zástupci nakladatelských domů. Vzhledem k účasti na mezinárodním veletrhu a souvisejícímu zájmu médií očekáváme dobré mediální pokrytí české účasti.</t>
    </r>
  </si>
  <si>
    <r>
      <t xml:space="preserve">Mezinárodní komiksový festival FIQ v Belo Horizonte je jednou z nejtradičnějších komiksových akcí v Brazílii. Na festivalu uvedeme komiks </t>
    </r>
    <r>
      <rPr>
        <i/>
        <sz val="12"/>
        <color theme="1"/>
        <rFont val="Arial"/>
        <family val="2"/>
        <charset val="238"/>
        <scheme val="minor"/>
      </rPr>
      <t>Bez vlasů</t>
    </r>
    <r>
      <rPr>
        <sz val="12"/>
        <color theme="1"/>
        <rFont val="Arial"/>
        <family val="2"/>
        <charset val="238"/>
        <scheme val="minor"/>
      </rPr>
      <t xml:space="preserve"> Štěpánky Jislové a Terezy Čechové. Pro Jislovou to bude již druhá kniha vydaná nakladatelstvím Risco (první byla „Do Coração“, která je v současnosti v tisku). Pro tuto událost jsme připravili autogramiádu a diskusi s čtenáři o žánru „slice of life“ v tvorbě autorek komiksů.</t>
    </r>
  </si>
  <si>
    <r>
      <t xml:space="preserve">V souvislosti s vydáním polského překladu románu </t>
    </r>
    <r>
      <rPr>
        <i/>
        <sz val="12"/>
        <color theme="1"/>
        <rFont val="Arial"/>
        <family val="2"/>
        <charset val="238"/>
        <scheme val="minor"/>
      </rPr>
      <t xml:space="preserve">Café Groll </t>
    </r>
    <r>
      <rPr>
        <sz val="12"/>
        <color theme="1"/>
        <rFont val="Arial"/>
        <family val="2"/>
        <charset val="238"/>
        <scheme val="minor"/>
      </rPr>
      <t xml:space="preserve">bychom rádi zorganizovali literární tour Jana Štiftera v následujících polských městech: Poznaň (jeden z nejdůležitějších polských knižních veletrhů), Katowice (městská knihovna), Vratislav (městská knihovna) + čtvrté město v jednání. </t>
    </r>
  </si>
  <si>
    <r>
      <t xml:space="preserve">Na Festival komiksového umění v Poznani představíme výstavy, rozhovory s autory, diskusní panely a také budeme rozdávat komiksy zdarma – včetně těch, které vznikly v rámci projektu Comics Connections, kde se dvě talentované české studentky Lenka Holá a Karolína Kalousová zúčastnily 12hodinového kreslícího maratonu. Další dva čeští komiksoví autoři – Jan Macků a Jan Vaněk – přispějí svými díly do připravované tištěné antologie </t>
    </r>
    <r>
      <rPr>
        <i/>
        <sz val="12"/>
        <color rgb="FF000000"/>
        <rFont val="Arial"/>
        <family val="2"/>
        <charset val="238"/>
        <scheme val="minor"/>
      </rPr>
      <t>Queen of Tears</t>
    </r>
    <r>
      <rPr>
        <sz val="12"/>
        <color rgb="FF000000"/>
        <rFont val="Arial"/>
        <family val="2"/>
        <charset val="238"/>
        <scheme val="minor"/>
      </rPr>
      <t>. V rámci festivalu také plánujeme panel o českém nezávislém komiksu a máme v úmyslu pozvat odborníky Tomáše Prokůpka a Pavla Pilcha, aby moderovali diskusi s autory a zhostili se přednášek.</t>
    </r>
  </si>
  <si>
    <r>
      <t xml:space="preserve">Prezentace dvou knih Jiřího Hájíčka přeložených do makedonštiny – jeho nejnovějšího románu </t>
    </r>
    <r>
      <rPr>
        <i/>
        <sz val="12"/>
        <color theme="1"/>
        <rFont val="Arial"/>
        <family val="2"/>
        <charset val="238"/>
        <scheme val="minor"/>
      </rPr>
      <t>Drak na polní cestě</t>
    </r>
    <r>
      <rPr>
        <sz val="12"/>
        <color theme="1"/>
        <rFont val="Arial"/>
        <family val="2"/>
        <charset val="238"/>
        <scheme val="minor"/>
      </rPr>
      <t xml:space="preserve"> a již dříve přeložené knihy </t>
    </r>
    <r>
      <rPr>
        <i/>
        <sz val="12"/>
        <color theme="1"/>
        <rFont val="Arial"/>
        <family val="2"/>
        <charset val="238"/>
        <scheme val="minor"/>
      </rPr>
      <t xml:space="preserve">Plachetnice na vinětách. </t>
    </r>
    <r>
      <rPr>
        <sz val="12"/>
        <color theme="1"/>
        <rFont val="Arial"/>
        <family val="2"/>
        <charset val="238"/>
        <scheme val="minor"/>
      </rPr>
      <t>Program autorského setkání bude zahrnovat úvodní prezentaci tvorby Jiřího Hájíčka, čtení vybraných ukázek v češtině i v makedonštině, moderovaný rozhovor s autorem, prostor pro dotazy publika a následnou autogramiádu. Doplňkovými aktivitami budou: setkání se studenty bohemistiky, rozhovory pro TV, rozhlas a internetová média zaměřené na propagaci české literatury a představení osobnosti Jiřího Hájíčka širší veřejnosti.</t>
    </r>
  </si>
  <si>
    <r>
      <t xml:space="preserve">V rámci prezentace české literatury na Tchaj-wanu je plánováno 5 akcí s ilustrátorem Tomášem Řízkem a prezentace ilustrací české literární řady vydávané nakladatelstvím Mi:Lu Publishing Taiwan. Program: prezentace knihy </t>
    </r>
    <r>
      <rPr>
        <i/>
        <sz val="12"/>
        <color rgb="FF000000"/>
        <rFont val="Arial"/>
        <family val="2"/>
        <charset val="238"/>
        <scheme val="minor"/>
      </rPr>
      <t>Magic Train GO! GO! GO</t>
    </r>
    <r>
      <rPr>
        <sz val="12"/>
        <color rgb="FF000000"/>
        <rFont val="Arial"/>
        <family val="2"/>
        <charset val="238"/>
        <scheme val="minor"/>
      </rPr>
      <t xml:space="preserve">, autogramiáda na stánku Mi:Lu Publishing na knižním veletrhu TIBE, výstava ilustrací ke knihám Mi:Lu Publushing, workshop zaměřený na ilustraci, výstava originálů </t>
    </r>
    <r>
      <rPr>
        <i/>
        <sz val="12"/>
        <color rgb="FF000000"/>
        <rFont val="Arial"/>
        <family val="2"/>
        <charset val="238"/>
        <scheme val="minor"/>
      </rPr>
      <t>Kytice</t>
    </r>
    <r>
      <rPr>
        <sz val="12"/>
        <color rgb="FF000000"/>
        <rFont val="Arial"/>
        <family val="2"/>
        <charset val="238"/>
        <scheme val="minor"/>
      </rPr>
      <t xml:space="preserve"> v Národní knihovně a přednáška o knihách vydaných v české řadě studentům NCCU.</t>
    </r>
  </si>
  <si>
    <r>
      <t xml:space="preserve">Vzhledem ke složité politické situaci v Srbsku se mnoho vydavatelů rozhodlo v roce 2025 nezúčastnit Mezinárodního knižního veletrhu v Bělehradě, a proto vznikají nezávislé iniciativy, které chtějí čtenářům představit literární novinky mimo rámec zpolitizované akce. Na podnět několika nakladatelství se v dubnu 2026 v Českém domě uskuteční festival evropské literatury Knjiga na (s)ceni, na který bychom rádi pozvali Martina Vopěnku. Autor zde představí svůj román </t>
    </r>
    <r>
      <rPr>
        <i/>
        <sz val="12"/>
        <color rgb="FF000000"/>
        <rFont val="Arial"/>
        <family val="2"/>
        <charset val="238"/>
        <scheme val="minor"/>
      </rPr>
      <t>Můj bratr Mesiáš</t>
    </r>
    <r>
      <rPr>
        <sz val="12"/>
        <color rgb="FF000000"/>
        <rFont val="Arial"/>
        <family val="2"/>
        <charset val="238"/>
        <scheme val="minor"/>
      </rPr>
      <t xml:space="preserve"> v srbském překladu formou veřejného natáčení literárního podcastu s účastí publika a online zapojením čtenářů. Důležitou součástí festivalu bude také snídaně s vydavateli, zaměřená na prezentaci současné české literatury srbským nakladatelům. Vopěnka navštíví i bělehradskou bohemistiku a setká se s novináři.</t>
    </r>
  </si>
  <si>
    <t>Literární turné autora a ilustrátora Vojtěcha Juríka (pseudonym Vhrsti) v rámci Athénského mezinárodního knižního festivalu a také na Rhodosu. Cílem je představit současnou českou ilustraci a literaturu pro děti, posílit mezinárodní spolupráci a propojit české a řecké publikum. Na Rhodu autor povede dvě interaktivní besedy pro české a slovenské krajanské rodiny a širší veřejnost. V Athénách naváže dalšími setkáními s publikem a účastí na festivalovém programu. Výjezd zároveň posílí mezinárodní profil autora i prestiž české ilustrace a literatury v evropském kontextu.</t>
  </si>
  <si>
    <r>
      <t xml:space="preserve">Autorku zveme na největší polský knižní veletrh u příležitostí vydání překladu románu </t>
    </r>
    <r>
      <rPr>
        <i/>
        <sz val="12"/>
        <color rgb="FF000000"/>
        <rFont val="Arial"/>
        <family val="2"/>
        <charset val="238"/>
        <scheme val="minor"/>
      </rPr>
      <t xml:space="preserve">Čas vos </t>
    </r>
    <r>
      <rPr>
        <sz val="12"/>
        <color rgb="FF000000"/>
        <rFont val="Arial"/>
        <family val="2"/>
        <charset val="238"/>
        <scheme val="minor"/>
      </rPr>
      <t xml:space="preserve">do polštiny. Naše nakladatelství dosud vydalo pět románů Aleny Mornštajnové a čtenáři se velmi těší na svou oblíbenou autorku. </t>
    </r>
  </si>
  <si>
    <r>
      <t xml:space="preserve">V souvislosti s premiérou polského vydání knihy </t>
    </r>
    <r>
      <rPr>
        <i/>
        <sz val="12"/>
        <color rgb="FF000000"/>
        <rFont val="Arial"/>
        <family val="2"/>
        <charset val="238"/>
        <scheme val="minor"/>
      </rPr>
      <t xml:space="preserve">Rozložíš paměť </t>
    </r>
    <r>
      <rPr>
        <sz val="12"/>
        <color rgb="FF000000"/>
        <rFont val="Arial"/>
        <family val="2"/>
        <charset val="238"/>
        <scheme val="minor"/>
      </rPr>
      <t>bychom rádi uspořádali setkání autora se čtenáři ve městech Vratislav, Sopoty a Poznaň (na knižním veletrhu). Akce by se konaly na kulturně významných místech. Na každém ze tří setkání by autora doprovázel moderátor a překladatel.</t>
    </r>
  </si>
  <si>
    <r>
      <t xml:space="preserve">V návaznosti na evropský projekt </t>
    </r>
    <r>
      <rPr>
        <i/>
        <sz val="12"/>
        <color rgb="FF000000"/>
        <rFont val="Arial"/>
        <family val="2"/>
        <charset val="238"/>
        <scheme val="minor"/>
      </rPr>
      <t>Oko do světa</t>
    </r>
    <r>
      <rPr>
        <sz val="12"/>
        <color rgb="FF000000"/>
        <rFont val="Arial"/>
        <family val="2"/>
        <charset val="238"/>
        <scheme val="minor"/>
      </rPr>
      <t xml:space="preserve">, jehož česká verze už běží druhým rokem v českých knihovnách, se vydáme do Korei, kde projekt bude hostit Hyundai Museum of Kids' Books&amp;Art. Součástí projektu je spolupráce s místními institucemi: knihovnami a školami, autorské workhopy a profesní setkání. Kromě nás nakladatelů a autorů (Juraj Horváth, Tereza Horváthová) by měli dorazit i Michaela Kukovičová a Daniela Olejníková, jejichž práce budou zastoupeny na výstavě. Součástí projektu je jak umělecká a osvětová činnost: šíření práce nekomerčních malých nakladatelů ilustrovaných a obrazových knih, podpora ilustrátorů a jejich skromné práce na knihách, tak samozřejmě navazování mezinárodní spolupráce </t>
    </r>
  </si>
  <si>
    <t xml:space="preserve">Jedná se o autorský pobyt, během kterého bych ráda dopsala svůj rozpracovaný román. Mám pozvání k pobytu na soukromé adrese od donorky ve Francii na 14 dní, ráda bych požádala o úhradu nákladů na cestovné (autem) a stravné. Z předchozích zkušeností si troufám dovozovat, že by mi dva týdny měly stačit, resp. je to maximální kompromis vzhledem k mým osobním a pracovním závazkům. </t>
  </si>
  <si>
    <t>Na veletrh jsem odeslala sadu pěti autorských ilustrací, které se ucházejí o vystavení v rámci festivalu na Illustrators Exhibition at Bologna Children’s Book Fair 2026. Je to šance ukázat svoji práci v rámci mezinárodního veletrhu a získat možnost navázat kontakty s nakladateli, agenty a ostatními ilustrátory z celého světa. Momentálně se snažím domlouvat schůzky s nakladateli a agenturami, například s agenturou Itsme, která zastupuje ilustrátory, nebo s nakladatelstvím Gerstenberg z Německa.</t>
  </si>
  <si>
    <t>Prezentace překladu, diskuze se čtenáři, uvedení knihy v Českém centru a na katedře bohemistiky v Oxfordu. Předpokládané trvání 4 až 5 dní zahrnuje jak uvedení knihy, tak přednášku o současné české literatuře v rámci katedry. Cílem akce je prezentovat českou literaturu v zahraničí, českou autorku a rovněž zvýšit povědomí o tématech, která v posledních letech v českém prostředí rezonují.</t>
  </si>
  <si>
    <r>
      <t xml:space="preserve">Prezentace nového čínského překladu knihy </t>
    </r>
    <r>
      <rPr>
        <i/>
        <sz val="12"/>
        <color theme="1"/>
        <rFont val="Arial"/>
        <family val="2"/>
        <charset val="238"/>
        <scheme val="minor"/>
      </rPr>
      <t xml:space="preserve">Můj drahý podivný přítel </t>
    </r>
    <r>
      <rPr>
        <sz val="12"/>
        <color theme="1"/>
        <rFont val="Arial"/>
        <family val="2"/>
        <charset val="238"/>
        <scheme val="minor"/>
      </rPr>
      <t xml:space="preserve">ilustrátora Tomáše Řízka na Tchaj-wanu jako součást výstavy české ilustrace na Tchaj-wanu. V době konání výstavy v Tchaj-peji se autor účastní prezentace v knihkupectvích (2 akce) a v knihovně (1 akce). </t>
    </r>
  </si>
  <si>
    <t>¨0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</si>
</sst>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\ _K_č"/>
  </numFmts>
  <fonts count="13" x14ac:knownFonts="1">
    <font>
      <sz val="10"/>
      <color rgb="FF000000"/>
      <name val="Arial"/>
      <scheme val="minor"/>
    </font>
    <font>
      <sz val="12"/>
      <color theme="1"/>
      <name val="Arial"/>
      <family val="2"/>
      <charset val="238"/>
      <scheme val="minor"/>
    </font>
    <font>
      <b/>
      <sz val="10"/>
      <color rgb="FF000000"/>
      <name val="Arial"/>
      <family val="2"/>
      <charset val="238"/>
      <scheme val="minor"/>
    </font>
    <font>
      <sz val="10"/>
      <color rgb="FF000000"/>
      <name val="Arial"/>
      <family val="2"/>
      <charset val="238"/>
      <scheme val="minor"/>
    </font>
    <font>
      <sz val="12"/>
      <color rgb="FF000000"/>
      <name val="Arial"/>
      <family val="2"/>
      <charset val="238"/>
      <scheme val="minor"/>
    </font>
    <font>
      <b/>
      <sz val="12"/>
      <color theme="1"/>
      <name val="Arial"/>
      <family val="2"/>
      <charset val="238"/>
      <scheme val="minor"/>
    </font>
    <font>
      <b/>
      <sz val="12"/>
      <color theme="1"/>
      <name val="Arial"/>
      <family val="2"/>
      <charset val="238"/>
    </font>
    <font>
      <b/>
      <sz val="12"/>
      <color rgb="FF000000"/>
      <name val="Arial"/>
      <family val="2"/>
      <charset val="238"/>
      <scheme val="minor"/>
    </font>
    <font>
      <i/>
      <sz val="12"/>
      <color rgb="FF000000"/>
      <name val="Arial"/>
      <family val="2"/>
      <charset val="238"/>
      <scheme val="minor"/>
    </font>
    <font>
      <i/>
      <sz val="12"/>
      <color theme="1"/>
      <name val="Arial"/>
      <family val="2"/>
      <charset val="238"/>
      <scheme val="minor"/>
    </font>
    <font>
      <b/>
      <sz val="16"/>
      <color rgb="FF000000"/>
      <name val="Arial"/>
      <family val="2"/>
      <charset val="238"/>
      <scheme val="minor"/>
    </font>
    <font>
      <b/>
      <i/>
      <sz val="12"/>
      <color rgb="FF000000"/>
      <name val="Arial"/>
      <family val="2"/>
      <charset val="238"/>
      <scheme val="minor"/>
    </font>
    <font>
      <b/>
      <i/>
      <sz val="12"/>
      <color theme="1"/>
      <name val="Arial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4" fillId="0" borderId="1" xfId="0" applyFont="1" applyBorder="1" applyAlignment="1">
      <alignment wrapText="1"/>
    </xf>
    <xf numFmtId="164" fontId="4" fillId="4" borderId="1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wrapText="1"/>
    </xf>
    <xf numFmtId="0" fontId="6" fillId="5" borderId="1" xfId="0" applyFont="1" applyFill="1" applyBorder="1" applyAlignment="1">
      <alignment horizontal="center" wrapText="1"/>
    </xf>
    <xf numFmtId="0" fontId="6" fillId="5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 wrapText="1"/>
    </xf>
    <xf numFmtId="0" fontId="0" fillId="5" borderId="0" xfId="0" applyFill="1" applyAlignment="1">
      <alignment wrapText="1"/>
    </xf>
    <xf numFmtId="0" fontId="4" fillId="5" borderId="5" xfId="0" applyFont="1" applyFill="1" applyBorder="1" applyAlignment="1">
      <alignment wrapText="1"/>
    </xf>
    <xf numFmtId="0" fontId="2" fillId="4" borderId="1" xfId="0" applyFont="1" applyFill="1" applyBorder="1" applyAlignment="1">
      <alignment horizontal="right" wrapText="1"/>
    </xf>
    <xf numFmtId="0" fontId="2" fillId="3" borderId="1" xfId="0" applyFont="1" applyFill="1" applyBorder="1" applyAlignment="1">
      <alignment horizontal="right" wrapText="1"/>
    </xf>
    <xf numFmtId="0" fontId="0" fillId="0" borderId="0" xfId="0" applyAlignment="1">
      <alignment wrapText="1"/>
    </xf>
    <xf numFmtId="0" fontId="5" fillId="5" borderId="1" xfId="0" applyFont="1" applyFill="1" applyBorder="1" applyAlignment="1">
      <alignment horizontal="center" wrapText="1"/>
    </xf>
    <xf numFmtId="0" fontId="5" fillId="0" borderId="1" xfId="0" applyFont="1" applyBorder="1" applyAlignment="1">
      <alignment wrapText="1"/>
    </xf>
    <xf numFmtId="0" fontId="7" fillId="0" borderId="1" xfId="0" applyFont="1" applyBorder="1" applyAlignment="1">
      <alignment wrapText="1"/>
    </xf>
    <xf numFmtId="49" fontId="4" fillId="0" borderId="1" xfId="0" applyNumberFormat="1" applyFont="1" applyBorder="1" applyAlignment="1">
      <alignment wrapText="1"/>
    </xf>
    <xf numFmtId="0" fontId="4" fillId="5" borderId="2" xfId="0" applyFont="1" applyFill="1" applyBorder="1" applyAlignment="1">
      <alignment wrapText="1"/>
    </xf>
    <xf numFmtId="0" fontId="7" fillId="5" borderId="1" xfId="0" applyFont="1" applyFill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4" fillId="5" borderId="1" xfId="0" applyFont="1" applyFill="1" applyBorder="1" applyAlignment="1">
      <alignment wrapText="1"/>
    </xf>
    <xf numFmtId="164" fontId="4" fillId="5" borderId="5" xfId="0" applyNumberFormat="1" applyFont="1" applyFill="1" applyBorder="1" applyAlignment="1">
      <alignment horizontal="center" vertical="center" wrapText="1"/>
    </xf>
    <xf numFmtId="164" fontId="2" fillId="4" borderId="1" xfId="0" applyNumberFormat="1" applyFont="1" applyFill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left" wrapText="1"/>
    </xf>
    <xf numFmtId="49" fontId="4" fillId="0" borderId="4" xfId="0" applyNumberFormat="1" applyFont="1" applyBorder="1" applyAlignment="1">
      <alignment horizontal="left" wrapText="1"/>
    </xf>
    <xf numFmtId="0" fontId="1" fillId="0" borderId="1" xfId="0" applyFont="1" applyBorder="1" applyAlignment="1">
      <alignment wrapText="1"/>
    </xf>
    <xf numFmtId="0" fontId="1" fillId="4" borderId="1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wrapText="1"/>
    </xf>
    <xf numFmtId="164" fontId="1" fillId="4" borderId="5" xfId="0" applyNumberFormat="1" applyFont="1" applyFill="1" applyBorder="1" applyAlignment="1">
      <alignment horizontal="center" vertical="center" wrapText="1"/>
    </xf>
    <xf numFmtId="164" fontId="1" fillId="4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0" fillId="2" borderId="0" xfId="0" applyFill="1" applyAlignment="1">
      <alignment wrapText="1"/>
    </xf>
    <xf numFmtId="0" fontId="6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1" xfId="0" applyBorder="1"/>
    <xf numFmtId="164" fontId="1" fillId="3" borderId="4" xfId="0" applyNumberFormat="1" applyFont="1" applyFill="1" applyBorder="1" applyAlignment="1">
      <alignment horizontal="center" wrapText="1"/>
    </xf>
    <xf numFmtId="164" fontId="4" fillId="3" borderId="4" xfId="0" applyNumberFormat="1" applyFont="1" applyFill="1" applyBorder="1" applyAlignment="1">
      <alignment horizontal="center" wrapText="1"/>
    </xf>
    <xf numFmtId="0" fontId="10" fillId="5" borderId="0" xfId="0" applyFont="1" applyFill="1" applyAlignment="1"/>
    <xf numFmtId="0" fontId="0" fillId="3" borderId="1" xfId="0" applyFill="1" applyBorder="1"/>
    <xf numFmtId="0" fontId="2" fillId="0" borderId="1" xfId="0" applyFont="1" applyBorder="1" applyAlignment="1">
      <alignment wrapText="1"/>
    </xf>
    <xf numFmtId="0" fontId="2" fillId="0" borderId="8" xfId="0" applyFont="1" applyBorder="1" applyAlignment="1">
      <alignment wrapText="1"/>
    </xf>
    <xf numFmtId="0" fontId="2" fillId="0" borderId="0" xfId="0" applyFont="1" applyBorder="1" applyAlignment="1">
      <alignment wrapText="1"/>
    </xf>
    <xf numFmtId="0" fontId="0" fillId="0" borderId="0" xfId="0" applyBorder="1"/>
    <xf numFmtId="164" fontId="2" fillId="0" borderId="1" xfId="0" applyNumberFormat="1" applyFont="1" applyBorder="1"/>
    <xf numFmtId="0" fontId="0" fillId="0" borderId="9" xfId="0" applyBorder="1"/>
    <xf numFmtId="0" fontId="2" fillId="3" borderId="10" xfId="0" applyFont="1" applyFill="1" applyBorder="1"/>
    <xf numFmtId="0" fontId="5" fillId="0" borderId="3" xfId="0" applyFont="1" applyBorder="1" applyAlignment="1">
      <alignment wrapText="1"/>
    </xf>
    <xf numFmtId="49" fontId="1" fillId="0" borderId="5" xfId="0" applyNumberFormat="1" applyFont="1" applyBorder="1" applyAlignment="1">
      <alignment wrapText="1"/>
    </xf>
    <xf numFmtId="0" fontId="1" fillId="0" borderId="7" xfId="0" applyFont="1" applyBorder="1" applyAlignment="1">
      <alignment wrapText="1"/>
    </xf>
    <xf numFmtId="49" fontId="1" fillId="0" borderId="5" xfId="0" applyNumberFormat="1" applyFont="1" applyBorder="1" applyAlignment="1">
      <alignment horizontal="left" wrapText="1"/>
    </xf>
    <xf numFmtId="0" fontId="5" fillId="0" borderId="2" xfId="0" applyFont="1" applyBorder="1" applyAlignment="1">
      <alignment wrapText="1"/>
    </xf>
    <xf numFmtId="0" fontId="7" fillId="0" borderId="11" xfId="0" applyFont="1" applyBorder="1" applyAlignment="1">
      <alignment wrapText="1"/>
    </xf>
    <xf numFmtId="0" fontId="7" fillId="5" borderId="0" xfId="0" applyFont="1" applyFill="1" applyAlignment="1">
      <alignment vertical="center" wrapText="1"/>
    </xf>
    <xf numFmtId="49" fontId="4" fillId="5" borderId="5" xfId="0" applyNumberFormat="1" applyFont="1" applyFill="1" applyBorder="1" applyAlignment="1">
      <alignment horizontal="right" wrapText="1"/>
    </xf>
    <xf numFmtId="0" fontId="5" fillId="2" borderId="1" xfId="0" applyFont="1" applyFill="1" applyBorder="1" applyAlignment="1">
      <alignment wrapText="1"/>
    </xf>
    <xf numFmtId="164" fontId="4" fillId="0" borderId="6" xfId="0" applyNumberFormat="1" applyFont="1" applyBorder="1" applyAlignment="1">
      <alignment horizontal="center" wrapText="1"/>
    </xf>
    <xf numFmtId="164" fontId="1" fillId="0" borderId="4" xfId="0" applyNumberFormat="1" applyFont="1" applyFill="1" applyBorder="1" applyAlignment="1">
      <alignment horizontal="center" wrapText="1"/>
    </xf>
    <xf numFmtId="164" fontId="4" fillId="0" borderId="4" xfId="0" applyNumberFormat="1" applyFont="1" applyFill="1" applyBorder="1" applyAlignment="1">
      <alignment horizontal="center" wrapText="1"/>
    </xf>
    <xf numFmtId="164" fontId="1" fillId="0" borderId="6" xfId="0" applyNumberFormat="1" applyFont="1" applyFill="1" applyBorder="1" applyAlignment="1">
      <alignment horizontal="center" wrapText="1"/>
    </xf>
    <xf numFmtId="0" fontId="0" fillId="0" borderId="1" xfId="0" applyFill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M33"/>
  <sheetViews>
    <sheetView tabSelected="1" topLeftCell="C1" zoomScaleNormal="100" workbookViewId="0">
      <pane ySplit="2" topLeftCell="A3" activePane="bottomLeft" state="frozen"/>
      <selection pane="bottomLeft" activeCell="J1" sqref="J1"/>
    </sheetView>
  </sheetViews>
  <sheetFormatPr defaultColWidth="12.42578125" defaultRowHeight="15.75" customHeight="1" x14ac:dyDescent="0.2"/>
  <cols>
    <col min="1" max="1" width="17.85546875" customWidth="1"/>
    <col min="2" max="2" width="63.140625" style="11" customWidth="1"/>
    <col min="3" max="3" width="40.28515625" customWidth="1"/>
    <col min="4" max="4" width="29" customWidth="1"/>
    <col min="5" max="5" width="73.42578125" style="11" customWidth="1"/>
    <col min="6" max="11" width="18.85546875" customWidth="1"/>
  </cols>
  <sheetData>
    <row r="1" spans="1:8" ht="34.5" customHeight="1" x14ac:dyDescent="0.3">
      <c r="A1" s="38" t="s">
        <v>12</v>
      </c>
      <c r="B1" s="7"/>
      <c r="C1" s="7"/>
      <c r="D1" s="7"/>
      <c r="E1" s="7"/>
      <c r="F1" s="7"/>
      <c r="G1" s="32"/>
    </row>
    <row r="2" spans="1:8" ht="63" x14ac:dyDescent="0.25">
      <c r="A2" s="16"/>
      <c r="B2" s="12" t="s">
        <v>2</v>
      </c>
      <c r="C2" s="12" t="s">
        <v>3</v>
      </c>
      <c r="D2" s="12" t="s">
        <v>4</v>
      </c>
      <c r="E2" s="4" t="s">
        <v>5</v>
      </c>
      <c r="F2" s="5" t="s">
        <v>0</v>
      </c>
      <c r="G2" s="33" t="s">
        <v>13</v>
      </c>
      <c r="H2" s="33" t="s">
        <v>14</v>
      </c>
    </row>
    <row r="3" spans="1:8" ht="31.5" x14ac:dyDescent="0.25">
      <c r="A3" s="17" t="s">
        <v>6</v>
      </c>
      <c r="B3" s="13"/>
      <c r="C3" s="13"/>
      <c r="D3" s="13"/>
      <c r="E3" s="26"/>
      <c r="F3" s="27"/>
      <c r="G3" s="34"/>
    </row>
    <row r="4" spans="1:8" ht="121.5" customHeight="1" x14ac:dyDescent="0.25">
      <c r="A4" s="18">
        <v>1</v>
      </c>
      <c r="B4" s="47" t="s">
        <v>18</v>
      </c>
      <c r="C4" s="28" t="s">
        <v>19</v>
      </c>
      <c r="D4" s="48" t="s">
        <v>20</v>
      </c>
      <c r="E4" s="28" t="s">
        <v>71</v>
      </c>
      <c r="F4" s="29">
        <f>2250*25</f>
        <v>56250</v>
      </c>
      <c r="G4" s="59">
        <v>0</v>
      </c>
      <c r="H4" s="35">
        <v>0</v>
      </c>
    </row>
    <row r="5" spans="1:8" ht="96" customHeight="1" x14ac:dyDescent="0.25">
      <c r="A5" s="19">
        <v>2</v>
      </c>
      <c r="B5" s="14" t="s">
        <v>21</v>
      </c>
      <c r="C5" s="49" t="s">
        <v>22</v>
      </c>
      <c r="D5" s="48" t="s">
        <v>23</v>
      </c>
      <c r="E5" s="26" t="s">
        <v>72</v>
      </c>
      <c r="F5" s="30">
        <f>(1510*25)</f>
        <v>37750</v>
      </c>
      <c r="G5" s="59">
        <v>0</v>
      </c>
      <c r="H5" s="39">
        <v>1200</v>
      </c>
    </row>
    <row r="6" spans="1:8" ht="75.75" x14ac:dyDescent="0.25">
      <c r="A6" s="19">
        <v>3</v>
      </c>
      <c r="B6" s="14" t="s">
        <v>24</v>
      </c>
      <c r="C6" s="49" t="s">
        <v>25</v>
      </c>
      <c r="D6" s="48" t="s">
        <v>26</v>
      </c>
      <c r="E6" s="26" t="s">
        <v>73</v>
      </c>
      <c r="F6" s="30">
        <f>(1610*25)</f>
        <v>40250</v>
      </c>
      <c r="G6" s="57">
        <v>0</v>
      </c>
      <c r="H6" s="60">
        <v>0</v>
      </c>
    </row>
    <row r="7" spans="1:8" ht="75.75" x14ac:dyDescent="0.25">
      <c r="A7" s="19">
        <v>4</v>
      </c>
      <c r="B7" s="14" t="s">
        <v>27</v>
      </c>
      <c r="C7" s="49" t="s">
        <v>28</v>
      </c>
      <c r="D7" s="48" t="s">
        <v>29</v>
      </c>
      <c r="E7" s="26" t="s">
        <v>74</v>
      </c>
      <c r="F7" s="30">
        <f>(4954*25)</f>
        <v>123850</v>
      </c>
      <c r="G7" s="36">
        <v>90000</v>
      </c>
      <c r="H7" s="35">
        <v>0</v>
      </c>
    </row>
    <row r="8" spans="1:8" ht="60.75" x14ac:dyDescent="0.25">
      <c r="A8" s="19">
        <v>5</v>
      </c>
      <c r="B8" s="14" t="s">
        <v>30</v>
      </c>
      <c r="C8" s="26" t="s">
        <v>9</v>
      </c>
      <c r="D8" s="50" t="s">
        <v>31</v>
      </c>
      <c r="E8" s="26" t="s">
        <v>75</v>
      </c>
      <c r="F8" s="30">
        <f>(500*25)</f>
        <v>12500</v>
      </c>
      <c r="G8" s="57">
        <v>0</v>
      </c>
      <c r="H8" s="35">
        <v>0</v>
      </c>
    </row>
    <row r="9" spans="1:8" ht="164.25" customHeight="1" x14ac:dyDescent="0.25">
      <c r="A9" s="18">
        <v>6</v>
      </c>
      <c r="B9" s="51" t="s">
        <v>32</v>
      </c>
      <c r="C9" s="1" t="s">
        <v>33</v>
      </c>
      <c r="D9" s="48" t="s">
        <v>34</v>
      </c>
      <c r="E9" s="26" t="s">
        <v>76</v>
      </c>
      <c r="F9" s="30">
        <f>(1250*25)</f>
        <v>31250</v>
      </c>
      <c r="G9" s="36">
        <v>25000</v>
      </c>
      <c r="H9" s="60">
        <v>0</v>
      </c>
    </row>
    <row r="10" spans="1:8" ht="108.75" customHeight="1" x14ac:dyDescent="0.25">
      <c r="A10" s="18">
        <v>7</v>
      </c>
      <c r="B10" s="52" t="s">
        <v>35</v>
      </c>
      <c r="C10" s="1" t="s">
        <v>36</v>
      </c>
      <c r="D10" s="48" t="s">
        <v>37</v>
      </c>
      <c r="E10" s="26" t="s">
        <v>77</v>
      </c>
      <c r="F10" s="30">
        <f>(2910*25)</f>
        <v>72750</v>
      </c>
      <c r="G10" s="57">
        <v>0</v>
      </c>
      <c r="H10" s="35">
        <v>0</v>
      </c>
    </row>
    <row r="11" spans="1:8" ht="91.5" customHeight="1" x14ac:dyDescent="0.25">
      <c r="A11" s="18">
        <v>8</v>
      </c>
      <c r="B11" s="51" t="s">
        <v>38</v>
      </c>
      <c r="C11" s="1" t="s">
        <v>39</v>
      </c>
      <c r="D11" s="25" t="s">
        <v>40</v>
      </c>
      <c r="E11" s="31" t="s">
        <v>78</v>
      </c>
      <c r="F11" s="30">
        <f>(2910*25)</f>
        <v>72750</v>
      </c>
      <c r="G11" s="57">
        <v>0</v>
      </c>
      <c r="H11" s="35">
        <v>0</v>
      </c>
    </row>
    <row r="12" spans="1:8" ht="123" customHeight="1" x14ac:dyDescent="0.25">
      <c r="A12" s="18">
        <v>9</v>
      </c>
      <c r="B12" s="14" t="s">
        <v>41</v>
      </c>
      <c r="C12" s="1" t="s">
        <v>42</v>
      </c>
      <c r="D12" s="25" t="s">
        <v>43</v>
      </c>
      <c r="E12" s="1" t="s">
        <v>79</v>
      </c>
      <c r="F12" s="30">
        <f>(3410*25)</f>
        <v>85250</v>
      </c>
      <c r="G12" s="57">
        <v>0</v>
      </c>
      <c r="H12" s="39">
        <v>1600</v>
      </c>
    </row>
    <row r="13" spans="1:8" ht="77.25" customHeight="1" x14ac:dyDescent="0.25">
      <c r="A13" s="18">
        <v>10</v>
      </c>
      <c r="B13" s="14" t="s">
        <v>44</v>
      </c>
      <c r="C13" s="1" t="s">
        <v>45</v>
      </c>
      <c r="D13" s="25" t="s">
        <v>46</v>
      </c>
      <c r="E13" s="26" t="s">
        <v>80</v>
      </c>
      <c r="F13" s="30">
        <f>(1390*25)</f>
        <v>34750</v>
      </c>
      <c r="G13" s="57" t="s">
        <v>91</v>
      </c>
      <c r="H13" s="39">
        <v>680</v>
      </c>
    </row>
    <row r="14" spans="1:8" ht="79.5" customHeight="1" x14ac:dyDescent="0.25">
      <c r="A14" s="18">
        <v>11</v>
      </c>
      <c r="B14" s="14" t="s">
        <v>47</v>
      </c>
      <c r="C14" s="1" t="s">
        <v>28</v>
      </c>
      <c r="D14" s="48" t="s">
        <v>48</v>
      </c>
      <c r="E14" s="3" t="s">
        <v>81</v>
      </c>
      <c r="F14" s="30">
        <f>(3115*25)</f>
        <v>77875</v>
      </c>
      <c r="G14" s="57">
        <v>0</v>
      </c>
      <c r="H14" s="35">
        <v>0</v>
      </c>
    </row>
    <row r="15" spans="1:8" ht="108.75" customHeight="1" x14ac:dyDescent="0.25">
      <c r="A15" s="18">
        <v>12</v>
      </c>
      <c r="B15" s="14" t="s">
        <v>49</v>
      </c>
      <c r="C15" s="1" t="s">
        <v>10</v>
      </c>
      <c r="D15" s="25" t="s">
        <v>50</v>
      </c>
      <c r="E15" s="3" t="s">
        <v>82</v>
      </c>
      <c r="F15" s="30">
        <f>(955*25)</f>
        <v>23875</v>
      </c>
      <c r="G15" s="36">
        <v>15000</v>
      </c>
      <c r="H15" s="35">
        <v>0</v>
      </c>
    </row>
    <row r="16" spans="1:8" ht="125.25" customHeight="1" x14ac:dyDescent="0.25">
      <c r="A16" s="18">
        <v>13</v>
      </c>
      <c r="B16" s="14" t="s">
        <v>51</v>
      </c>
      <c r="C16" s="1" t="s">
        <v>52</v>
      </c>
      <c r="D16" s="25" t="s">
        <v>53</v>
      </c>
      <c r="E16" s="3" t="s">
        <v>83</v>
      </c>
      <c r="F16" s="30">
        <f>(3100*25)</f>
        <v>77500</v>
      </c>
      <c r="G16" s="57">
        <v>0</v>
      </c>
      <c r="H16" s="35">
        <v>0</v>
      </c>
    </row>
    <row r="17" spans="1:13" ht="153" customHeight="1" x14ac:dyDescent="0.25">
      <c r="A17" s="18">
        <v>14</v>
      </c>
      <c r="B17" s="14" t="s">
        <v>54</v>
      </c>
      <c r="C17" s="1" t="s">
        <v>55</v>
      </c>
      <c r="D17" s="25" t="s">
        <v>56</v>
      </c>
      <c r="E17" s="1" t="s">
        <v>84</v>
      </c>
      <c r="F17" s="30">
        <f>(1510*25)</f>
        <v>37750</v>
      </c>
      <c r="G17" s="57">
        <v>0</v>
      </c>
      <c r="H17" s="39">
        <v>600</v>
      </c>
    </row>
    <row r="18" spans="1:13" ht="104.25" customHeight="1" x14ac:dyDescent="0.25">
      <c r="A18" s="18">
        <v>15</v>
      </c>
      <c r="B18" s="14" t="s">
        <v>57</v>
      </c>
      <c r="C18" s="1" t="s">
        <v>55</v>
      </c>
      <c r="D18" s="25" t="s">
        <v>58</v>
      </c>
      <c r="E18" s="3" t="s">
        <v>85</v>
      </c>
      <c r="F18" s="30">
        <f>(2530*25)</f>
        <v>63250</v>
      </c>
      <c r="G18" s="57">
        <v>0</v>
      </c>
      <c r="H18" s="35">
        <v>0</v>
      </c>
    </row>
    <row r="19" spans="1:13" ht="33.75" customHeight="1" x14ac:dyDescent="0.25">
      <c r="A19" s="20" t="s">
        <v>8</v>
      </c>
      <c r="B19" s="53"/>
      <c r="C19" s="8"/>
      <c r="D19" s="54"/>
      <c r="E19" s="8"/>
      <c r="F19" s="21"/>
      <c r="G19" s="56"/>
      <c r="H19" s="35"/>
      <c r="K19" s="6"/>
      <c r="L19" s="6"/>
      <c r="M19" s="6"/>
    </row>
    <row r="20" spans="1:13" ht="107.25" customHeight="1" x14ac:dyDescent="0.25">
      <c r="A20" s="18">
        <v>1</v>
      </c>
      <c r="B20" s="14" t="s">
        <v>59</v>
      </c>
      <c r="C20" s="1" t="s">
        <v>60</v>
      </c>
      <c r="D20" s="24" t="s">
        <v>61</v>
      </c>
      <c r="E20" s="1" t="s">
        <v>86</v>
      </c>
      <c r="F20" s="2">
        <v>67000</v>
      </c>
      <c r="G20" s="37">
        <v>43000</v>
      </c>
      <c r="H20" s="35">
        <v>0</v>
      </c>
      <c r="K20" s="6"/>
      <c r="L20" s="6"/>
      <c r="M20" s="6"/>
    </row>
    <row r="21" spans="1:13" ht="78" customHeight="1" x14ac:dyDescent="0.25">
      <c r="A21" s="18">
        <v>2</v>
      </c>
      <c r="B21" s="14" t="s">
        <v>62</v>
      </c>
      <c r="C21" s="1" t="s">
        <v>11</v>
      </c>
      <c r="D21" s="24" t="s">
        <v>61</v>
      </c>
      <c r="E21" s="1" t="s">
        <v>87</v>
      </c>
      <c r="F21" s="2">
        <v>23000</v>
      </c>
      <c r="G21" s="58">
        <v>0</v>
      </c>
      <c r="H21" s="35">
        <v>0</v>
      </c>
    </row>
    <row r="22" spans="1:13" ht="108.75" customHeight="1" x14ac:dyDescent="0.25">
      <c r="A22" s="18">
        <v>3</v>
      </c>
      <c r="B22" s="55" t="s">
        <v>63</v>
      </c>
      <c r="C22" s="26" t="s">
        <v>64</v>
      </c>
      <c r="D22" s="25" t="s">
        <v>65</v>
      </c>
      <c r="E22" s="26" t="s">
        <v>88</v>
      </c>
      <c r="F22" s="30">
        <v>5500</v>
      </c>
      <c r="G22" s="57">
        <v>0</v>
      </c>
      <c r="H22" s="35">
        <v>0</v>
      </c>
      <c r="K22" s="6"/>
      <c r="L22" s="6"/>
      <c r="M22" s="6"/>
    </row>
    <row r="23" spans="1:13" ht="110.25" customHeight="1" x14ac:dyDescent="0.25">
      <c r="A23" s="18">
        <v>4</v>
      </c>
      <c r="B23" s="14" t="s">
        <v>66</v>
      </c>
      <c r="C23" s="1" t="s">
        <v>67</v>
      </c>
      <c r="D23" s="24" t="s">
        <v>61</v>
      </c>
      <c r="E23" s="1" t="s">
        <v>89</v>
      </c>
      <c r="F23" s="30">
        <v>34000</v>
      </c>
      <c r="G23" s="36">
        <v>25000</v>
      </c>
      <c r="H23" s="35">
        <v>0</v>
      </c>
    </row>
    <row r="24" spans="1:13" ht="78" customHeight="1" x14ac:dyDescent="0.25">
      <c r="A24" s="18">
        <v>5</v>
      </c>
      <c r="B24" s="55" t="s">
        <v>68</v>
      </c>
      <c r="C24" s="26" t="s">
        <v>69</v>
      </c>
      <c r="D24" s="15" t="s">
        <v>70</v>
      </c>
      <c r="E24" s="26" t="s">
        <v>90</v>
      </c>
      <c r="F24" s="30">
        <v>62500</v>
      </c>
      <c r="G24" s="57">
        <v>0</v>
      </c>
      <c r="H24" s="35">
        <v>0</v>
      </c>
    </row>
    <row r="25" spans="1:13" ht="15.75" customHeight="1" x14ac:dyDescent="0.2">
      <c r="F25" s="35"/>
    </row>
    <row r="26" spans="1:13" ht="15.75" customHeight="1" x14ac:dyDescent="0.2">
      <c r="A26" s="11"/>
      <c r="C26" s="11"/>
      <c r="D26" s="11"/>
      <c r="E26" s="9" t="s">
        <v>1</v>
      </c>
      <c r="F26" s="22">
        <f>SUM(F4:F24)</f>
        <v>1039600</v>
      </c>
    </row>
    <row r="27" spans="1:13" ht="15.75" customHeight="1" x14ac:dyDescent="0.2">
      <c r="A27" s="11"/>
      <c r="C27" s="11"/>
      <c r="D27" s="11"/>
      <c r="E27" s="10" t="s">
        <v>7</v>
      </c>
      <c r="F27" s="23">
        <v>300000</v>
      </c>
    </row>
    <row r="29" spans="1:13" ht="15.75" customHeight="1" x14ac:dyDescent="0.2">
      <c r="E29" s="40" t="s">
        <v>15</v>
      </c>
      <c r="F29" s="35"/>
      <c r="G29" s="44">
        <f>SUM(G4:G24)</f>
        <v>198000</v>
      </c>
    </row>
    <row r="30" spans="1:13" ht="15.75" customHeight="1" x14ac:dyDescent="0.2">
      <c r="E30" s="40" t="s">
        <v>16</v>
      </c>
      <c r="F30" s="35"/>
      <c r="G30" s="35"/>
      <c r="H30" s="35">
        <f>SUM(H4:H24)</f>
        <v>4080</v>
      </c>
    </row>
    <row r="31" spans="1:13" ht="15.75" customHeight="1" thickBot="1" x14ac:dyDescent="0.25">
      <c r="E31" s="42"/>
      <c r="F31" s="43"/>
      <c r="G31" s="43"/>
    </row>
    <row r="32" spans="1:13" ht="15.75" customHeight="1" thickTop="1" thickBot="1" x14ac:dyDescent="0.25">
      <c r="E32" s="41" t="s">
        <v>17</v>
      </c>
      <c r="F32" s="45"/>
      <c r="G32" s="46">
        <f>G29+(H30*25)</f>
        <v>300000</v>
      </c>
    </row>
    <row r="33" ht="15.75" customHeight="1" thickTop="1" x14ac:dyDescent="0.2"/>
  </sheetData>
  <pageMargins left="1" right="1" top="1" bottom="1" header="0.5" footer="0.5"/>
  <pageSetup paperSize="9" scale="12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Odpovědi formuláře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CLC-NTB2</dc:creator>
  <cp:lastModifiedBy>ČLC</cp:lastModifiedBy>
  <cp:lastPrinted>2024-11-12T09:39:05Z</cp:lastPrinted>
  <dcterms:created xsi:type="dcterms:W3CDTF">2023-11-01T16:02:42Z</dcterms:created>
  <dcterms:modified xsi:type="dcterms:W3CDTF">2025-12-11T13:22:32Z</dcterms:modified>
</cp:coreProperties>
</file>